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_15\Desktop\"/>
    </mc:Choice>
  </mc:AlternateContent>
  <xr:revisionPtr revIDLastSave="0" documentId="13_ncr:1_{86010E04-8D23-4481-9E79-9B17F0CFB5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MERA." sheetId="7" r:id="rId1"/>
    <sheet name="TOTALI" sheetId="8" r:id="rId2"/>
    <sheet name="Foglio2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8" l="1"/>
  <c r="F13" i="8"/>
  <c r="C13" i="8"/>
  <c r="M13" i="8"/>
  <c r="L13" i="8"/>
  <c r="I13" i="8"/>
  <c r="H13" i="8"/>
  <c r="K4" i="8"/>
  <c r="K5" i="8"/>
  <c r="K6" i="8"/>
  <c r="K7" i="8"/>
  <c r="K8" i="8"/>
  <c r="K9" i="8"/>
  <c r="K10" i="8"/>
  <c r="K11" i="8"/>
  <c r="K12" i="8"/>
  <c r="K3" i="8"/>
  <c r="J4" i="8"/>
  <c r="J5" i="8"/>
  <c r="J6" i="8"/>
  <c r="J7" i="8"/>
  <c r="J8" i="8"/>
  <c r="J9" i="8"/>
  <c r="J10" i="8"/>
  <c r="J11" i="8"/>
  <c r="J12" i="8"/>
  <c r="J3" i="8"/>
  <c r="A16" i="8"/>
  <c r="AC9" i="7"/>
  <c r="C9" i="7" s="1"/>
  <c r="AD9" i="7"/>
  <c r="G9" i="7" s="1"/>
  <c r="AC10" i="7"/>
  <c r="C10" i="7" s="1"/>
  <c r="AD10" i="7"/>
  <c r="G10" i="7" s="1"/>
  <c r="AC11" i="7"/>
  <c r="AD11" i="7"/>
  <c r="G11" i="7" s="1"/>
  <c r="AC12" i="7"/>
  <c r="AD12" i="7"/>
  <c r="G12" i="7" s="1"/>
  <c r="AC13" i="7"/>
  <c r="AD13" i="7"/>
  <c r="G13" i="7" s="1"/>
  <c r="AC14" i="7"/>
  <c r="C14" i="7" s="1"/>
  <c r="AD14" i="7"/>
  <c r="G14" i="7" s="1"/>
  <c r="AC15" i="7"/>
  <c r="C15" i="7" s="1"/>
  <c r="AD15" i="7"/>
  <c r="G15" i="7" s="1"/>
  <c r="AC16" i="7"/>
  <c r="C16" i="7" s="1"/>
  <c r="AD16" i="7"/>
  <c r="G16" i="7" s="1"/>
  <c r="AC17" i="7"/>
  <c r="C17" i="7" s="1"/>
  <c r="AD17" i="7"/>
  <c r="G17" i="7" s="1"/>
  <c r="AC18" i="7"/>
  <c r="C18" i="7" s="1"/>
  <c r="AD18" i="7"/>
  <c r="G18" i="7" s="1"/>
  <c r="AC19" i="7"/>
  <c r="C19" i="7" s="1"/>
  <c r="AD19" i="7"/>
  <c r="G19" i="7" s="1"/>
  <c r="AC20" i="7"/>
  <c r="C20" i="7" s="1"/>
  <c r="AD20" i="7"/>
  <c r="G20" i="7" s="1"/>
  <c r="AC21" i="7"/>
  <c r="AD21" i="7"/>
  <c r="G21" i="7" s="1"/>
  <c r="AC22" i="7"/>
  <c r="AD22" i="7"/>
  <c r="G22" i="7" s="1"/>
  <c r="AC23" i="7"/>
  <c r="AD23" i="7"/>
  <c r="G23" i="7" s="1"/>
  <c r="AD8" i="7"/>
  <c r="G8" i="7" s="1"/>
  <c r="AC8" i="7"/>
  <c r="C8" i="7" s="1"/>
  <c r="I5" i="7"/>
  <c r="D5" i="7"/>
  <c r="J13" i="8" l="1"/>
  <c r="K13" i="8"/>
  <c r="G24" i="7"/>
  <c r="C24" i="7"/>
  <c r="B8" i="7"/>
  <c r="B18" i="7"/>
  <c r="B14" i="7"/>
  <c r="B17" i="7"/>
  <c r="B9" i="7"/>
  <c r="D20" i="7"/>
  <c r="B20" i="7" s="1"/>
  <c r="B16" i="7"/>
  <c r="B19" i="7"/>
  <c r="B15" i="7"/>
  <c r="D10" i="7"/>
  <c r="B10" i="7" s="1"/>
  <c r="AD24" i="7"/>
  <c r="AC24" i="7"/>
  <c r="B24" i="7" l="1"/>
  <c r="B27" i="7" s="1"/>
</calcChain>
</file>

<file path=xl/sharedStrings.xml><?xml version="1.0" encoding="utf-8"?>
<sst xmlns="http://schemas.openxmlformats.org/spreadsheetml/2006/main" count="108" uniqueCount="102">
  <si>
    <t>SEZIONI</t>
  </si>
  <si>
    <t>PERVENUTE</t>
  </si>
  <si>
    <t>TOTALI</t>
  </si>
  <si>
    <t>ELETTORI</t>
  </si>
  <si>
    <t>UOMINI</t>
  </si>
  <si>
    <t xml:space="preserve">DONNE </t>
  </si>
  <si>
    <t>SCHEDE</t>
  </si>
  <si>
    <t>VOTANTI</t>
  </si>
  <si>
    <t>BIANCHE</t>
  </si>
  <si>
    <t>NULLE</t>
  </si>
  <si>
    <t>CONTESTATE NON ASSEGNATE</t>
  </si>
  <si>
    <t>DONNE</t>
  </si>
  <si>
    <t>CANDIDATO UNIMONINALE</t>
  </si>
  <si>
    <t>VOTI VALIDI</t>
  </si>
  <si>
    <t>DI CUI SOLO CANDIDATO UNINOMINALE</t>
  </si>
  <si>
    <t>LISTE  COLLEGATE</t>
  </si>
  <si>
    <t>MASTELLA NOI DI CENTRO EUROPEISTI</t>
  </si>
  <si>
    <t>UNIONE POPOLARE CON DE MAGISTRIS</t>
  </si>
  <si>
    <t>LEGA PER SALVINI PREMIER</t>
  </si>
  <si>
    <t>FORZA ITALIA</t>
  </si>
  <si>
    <t>FRATELLI D'ITALIA CON GIORGIA MELONI</t>
  </si>
  <si>
    <t>MOVIMENTO 5 STELLE</t>
  </si>
  <si>
    <t>IMPEGNO CIVICO LUIGI DI MAIO</t>
  </si>
  <si>
    <t>..+EUROPA</t>
  </si>
  <si>
    <t>PARTITO DEMOCRATICO ITALIA DEMOCRATICA</t>
  </si>
  <si>
    <t>ALLEANZA VERDI E SINISTRA</t>
  </si>
  <si>
    <t>ITALEXIT PER L'ITALIA</t>
  </si>
  <si>
    <t>VOTI VALIDI CANDIDATO UNINOMINALE</t>
  </si>
  <si>
    <t>TOTALE VOTI SOLO CANDIDATO UNINOMINALE</t>
  </si>
  <si>
    <t>TOTALI VOTI LISTE COLLEGATE</t>
  </si>
  <si>
    <t>CORRADO NADDEO</t>
  </si>
  <si>
    <t>ITALIA SOVRANA E POPOLARE</t>
  </si>
  <si>
    <t>ORESTE AGOSTO</t>
  </si>
  <si>
    <t>FANCESCO FORTE</t>
  </si>
  <si>
    <t>VITA</t>
  </si>
  <si>
    <t>FULVIO BONAVOTACOLA</t>
  </si>
  <si>
    <t>SIMONA LIBERA SCOCOZZA</t>
  </si>
  <si>
    <t>GIUSEPPE BICCHIELLI</t>
  </si>
  <si>
    <t>GIUSEPPE BENEVENTANO</t>
  </si>
  <si>
    <t>GENNARO SAMMARTINO</t>
  </si>
  <si>
    <t>PARTITO ANIMALISTA -UCDL 10 VOLTE MEGLIO</t>
  </si>
  <si>
    <t>CAMERA DEI DEPUTATI</t>
  </si>
  <si>
    <t>CRISTINA COCCIA</t>
  </si>
  <si>
    <t>SEZ. 1 VOTI VALIDI LISTE COLLEGATE</t>
  </si>
  <si>
    <t>SEZ. 2 VOTI VALIDI LISTE COLLEGATE</t>
  </si>
  <si>
    <t>SEZIONE N. 01</t>
  </si>
  <si>
    <t>SEZ. 3 VOTI VALIDI LISTE COLLEGATE</t>
  </si>
  <si>
    <t>SEZ. 1 SOLO CANDIDATO UNINOMINALE</t>
  </si>
  <si>
    <t>SEZ. 2 SOLO CANDIDATO UNINOMINALE</t>
  </si>
  <si>
    <t>SEZ. 3 SOLO CANDIDATO UNINOMINALE</t>
  </si>
  <si>
    <t>SEZ. 4 SOLO CANDIDATO UNINOMINALE</t>
  </si>
  <si>
    <t>SEZ. 4 VOTI VALIDI LISTE COLLEGATE</t>
  </si>
  <si>
    <t>SEZ. 5 SOLO CANDIDATO UNINOMINALE</t>
  </si>
  <si>
    <t>SEZ. 5 VOTI VALIDI LISTE COLLEGATE</t>
  </si>
  <si>
    <t>SEZ. 6 SOLO CANDIDATO UNINOMINALE</t>
  </si>
  <si>
    <t>SEZ. 6 VOTI VALIDI LISTE COLLEGATE</t>
  </si>
  <si>
    <t>SEZ. 7 SOLO CANDIDATO UNINOMINALE</t>
  </si>
  <si>
    <t>SEZ. 7 VOTI VALIDI LISTE COLLEGATE</t>
  </si>
  <si>
    <t>SEZ. 8 SOLO CANDIDATO UNINOMINALE</t>
  </si>
  <si>
    <t>SEZ. 8 VOTI VALIDI LISTE COLLEGATE</t>
  </si>
  <si>
    <t>SEZ. 9 SOLO CANDIDATO UNINOMINALE</t>
  </si>
  <si>
    <t>SEZ. 9 VOTI VALIDI LISTE COLLEGATE</t>
  </si>
  <si>
    <t>SEZ. 10 SOLO CANDIDATO UNINOMINALE</t>
  </si>
  <si>
    <t>SEZ. 10 VOTI VALIDI LISTE COLLEGATE</t>
  </si>
  <si>
    <t>TOTALE -VOTI VALIDI LISTE COLLEGATE</t>
  </si>
  <si>
    <t>TOTALE - DI CUI SOLO CANDIDATO UNINOMINALE</t>
  </si>
  <si>
    <t>GENNARO NENNA detto THIAGO</t>
  </si>
  <si>
    <t>NOI MODERATI -NOI CON L'ITALIA MAURIZIO LUPI - TOTI BRUGNANO</t>
  </si>
  <si>
    <t>AZIONE - ITALIA VIVA - CALENDA</t>
  </si>
  <si>
    <t>SIMBOLO</t>
  </si>
  <si>
    <t>VOTI VALIDI liste collegate</t>
  </si>
  <si>
    <t>TOTALI LISTE COLLEGATE</t>
  </si>
  <si>
    <t>SEZIONE 2</t>
  </si>
  <si>
    <t>SEZIONE 3</t>
  </si>
  <si>
    <t>SEZIONE 4</t>
  </si>
  <si>
    <t>SEZIONE 5</t>
  </si>
  <si>
    <t>SEZIONE 6</t>
  </si>
  <si>
    <t>SEZIONE 7</t>
  </si>
  <si>
    <t>SEZIONE 8</t>
  </si>
  <si>
    <t>SEZIONE 9</t>
  </si>
  <si>
    <t>SEZIONE 10</t>
  </si>
  <si>
    <t>Sezione 1</t>
  </si>
  <si>
    <t>Sezione 2</t>
  </si>
  <si>
    <t>Sezione 3</t>
  </si>
  <si>
    <t>Sezione 4</t>
  </si>
  <si>
    <t>Sezione 5</t>
  </si>
  <si>
    <t>Sezione 6</t>
  </si>
  <si>
    <t>Sezione 7</t>
  </si>
  <si>
    <t>Sezione 8</t>
  </si>
  <si>
    <t>Sezione 9</t>
  </si>
  <si>
    <t>Sezione 10</t>
  </si>
  <si>
    <t>voti liste collegate</t>
  </si>
  <si>
    <t>schede bianche</t>
  </si>
  <si>
    <t xml:space="preserve">schede nulle </t>
  </si>
  <si>
    <t>schede contestate</t>
  </si>
  <si>
    <t>TOTALE</t>
  </si>
  <si>
    <t>voti DI CUI candidato uninominale</t>
  </si>
  <si>
    <t>maschi</t>
  </si>
  <si>
    <t>femmine</t>
  </si>
  <si>
    <t xml:space="preserve">TOTALI VOTI </t>
  </si>
  <si>
    <t>voti validi</t>
  </si>
  <si>
    <t>totali voti  B.N.C.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</si>
</sst>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0" fillId="0" borderId="1" xfId="1" applyFont="1" applyBorder="1"/>
    <xf numFmtId="0" fontId="0" fillId="5" borderId="1" xfId="0" applyFill="1" applyBorder="1"/>
    <xf numFmtId="0" fontId="5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0" fillId="5" borderId="1" xfId="1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2" fillId="7" borderId="1" xfId="0" applyFont="1" applyFill="1" applyBorder="1"/>
    <xf numFmtId="0" fontId="2" fillId="5" borderId="1" xfId="0" applyFont="1" applyFill="1" applyBorder="1"/>
    <xf numFmtId="0" fontId="2" fillId="11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164" fontId="0" fillId="15" borderId="1" xfId="1" applyFont="1" applyFill="1" applyBorder="1"/>
    <xf numFmtId="0" fontId="0" fillId="15" borderId="1" xfId="0" applyFill="1" applyBorder="1"/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8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" fontId="6" fillId="3" borderId="6" xfId="1" applyNumberFormat="1" applyFont="1" applyFill="1" applyBorder="1" applyAlignment="1">
      <alignment horizontal="center" wrapText="1"/>
    </xf>
    <xf numFmtId="1" fontId="6" fillId="3" borderId="7" xfId="1" applyNumberFormat="1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304800</xdr:rowOff>
    </xdr:to>
    <xdr:sp macro="" textlink="">
      <xdr:nvSpPr>
        <xdr:cNvPr id="1025" name="AutoShape 1" descr="AZIONE - ITALIA VIVA - CALEND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943350" y="24479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304800</xdr:rowOff>
    </xdr:to>
    <xdr:sp macro="" textlink="">
      <xdr:nvSpPr>
        <xdr:cNvPr id="1026" name="AutoShape 2" descr="AZIONE - ITALIA VIVA - CALENDA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3943350" y="24479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95251</xdr:colOff>
      <xdr:row>17</xdr:row>
      <xdr:rowOff>74085</xdr:rowOff>
    </xdr:from>
    <xdr:to>
      <xdr:col>4</xdr:col>
      <xdr:colOff>1019176</xdr:colOff>
      <xdr:row>17</xdr:row>
      <xdr:rowOff>1022352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2834" y="13070418"/>
          <a:ext cx="923925" cy="9482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105833</xdr:colOff>
      <xdr:row>13</xdr:row>
      <xdr:rowOff>31750</xdr:rowOff>
    </xdr:from>
    <xdr:to>
      <xdr:col>4</xdr:col>
      <xdr:colOff>1029758</xdr:colOff>
      <xdr:row>13</xdr:row>
      <xdr:rowOff>980017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3416" y="8858250"/>
          <a:ext cx="923925" cy="9482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63499</xdr:colOff>
      <xdr:row>14</xdr:row>
      <xdr:rowOff>63501</xdr:rowOff>
    </xdr:from>
    <xdr:to>
      <xdr:col>4</xdr:col>
      <xdr:colOff>996949</xdr:colOff>
      <xdr:row>14</xdr:row>
      <xdr:rowOff>992718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11082" y="9937751"/>
          <a:ext cx="933450" cy="9292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84667</xdr:colOff>
      <xdr:row>18</xdr:row>
      <xdr:rowOff>42332</xdr:rowOff>
    </xdr:from>
    <xdr:to>
      <xdr:col>4</xdr:col>
      <xdr:colOff>1030817</xdr:colOff>
      <xdr:row>18</xdr:row>
      <xdr:rowOff>990599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32250" y="14160499"/>
          <a:ext cx="946150" cy="9482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84667</xdr:colOff>
      <xdr:row>7</xdr:row>
      <xdr:rowOff>21167</xdr:rowOff>
    </xdr:from>
    <xdr:to>
      <xdr:col>4</xdr:col>
      <xdr:colOff>1018117</xdr:colOff>
      <xdr:row>7</xdr:row>
      <xdr:rowOff>978959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032250" y="2741084"/>
          <a:ext cx="933450" cy="95779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95249</xdr:colOff>
      <xdr:row>11</xdr:row>
      <xdr:rowOff>52916</xdr:rowOff>
    </xdr:from>
    <xdr:to>
      <xdr:col>4</xdr:col>
      <xdr:colOff>1047749</xdr:colOff>
      <xdr:row>11</xdr:row>
      <xdr:rowOff>1001183</xdr:rowOff>
    </xdr:to>
    <xdr:pic>
      <xdr:nvPicPr>
        <xdr:cNvPr id="19" name="Picture 2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42832" y="6773333"/>
          <a:ext cx="952500" cy="9482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74083</xdr:colOff>
      <xdr:row>9</xdr:row>
      <xdr:rowOff>31750</xdr:rowOff>
    </xdr:from>
    <xdr:to>
      <xdr:col>4</xdr:col>
      <xdr:colOff>1037166</xdr:colOff>
      <xdr:row>9</xdr:row>
      <xdr:rowOff>989542</xdr:rowOff>
    </xdr:to>
    <xdr:pic>
      <xdr:nvPicPr>
        <xdr:cNvPr id="20" name="Picture 2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21666" y="4741333"/>
          <a:ext cx="963083" cy="95779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63500</xdr:colOff>
      <xdr:row>10</xdr:row>
      <xdr:rowOff>31749</xdr:rowOff>
    </xdr:from>
    <xdr:to>
      <xdr:col>4</xdr:col>
      <xdr:colOff>1016000</xdr:colOff>
      <xdr:row>10</xdr:row>
      <xdr:rowOff>980016</xdr:rowOff>
    </xdr:to>
    <xdr:pic>
      <xdr:nvPicPr>
        <xdr:cNvPr id="21" name="Picture 2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11083" y="5746749"/>
          <a:ext cx="952500" cy="9482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95250</xdr:colOff>
      <xdr:row>12</xdr:row>
      <xdr:rowOff>21166</xdr:rowOff>
    </xdr:from>
    <xdr:to>
      <xdr:col>4</xdr:col>
      <xdr:colOff>1038225</xdr:colOff>
      <xdr:row>12</xdr:row>
      <xdr:rowOff>969433</xdr:rowOff>
    </xdr:to>
    <xdr:pic>
      <xdr:nvPicPr>
        <xdr:cNvPr id="22" name="Picture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42833" y="7799916"/>
          <a:ext cx="942975" cy="9482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42334</xdr:colOff>
      <xdr:row>8</xdr:row>
      <xdr:rowOff>21167</xdr:rowOff>
    </xdr:from>
    <xdr:to>
      <xdr:col>4</xdr:col>
      <xdr:colOff>994834</xdr:colOff>
      <xdr:row>8</xdr:row>
      <xdr:rowOff>969434</xdr:rowOff>
    </xdr:to>
    <xdr:pic>
      <xdr:nvPicPr>
        <xdr:cNvPr id="23" name="Picture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989917" y="3746500"/>
          <a:ext cx="952500" cy="9482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105834</xdr:colOff>
      <xdr:row>19</xdr:row>
      <xdr:rowOff>74082</xdr:rowOff>
    </xdr:from>
    <xdr:to>
      <xdr:col>4</xdr:col>
      <xdr:colOff>1005417</xdr:colOff>
      <xdr:row>19</xdr:row>
      <xdr:rowOff>969667</xdr:rowOff>
    </xdr:to>
    <xdr:pic>
      <xdr:nvPicPr>
        <xdr:cNvPr id="24" name="Picture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053417" y="15239999"/>
          <a:ext cx="899583" cy="89558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95250</xdr:colOff>
      <xdr:row>22</xdr:row>
      <xdr:rowOff>31749</xdr:rowOff>
    </xdr:from>
    <xdr:to>
      <xdr:col>4</xdr:col>
      <xdr:colOff>1028700</xdr:colOff>
      <xdr:row>22</xdr:row>
      <xdr:rowOff>1008591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42833" y="18372666"/>
          <a:ext cx="933450" cy="97684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95250</xdr:colOff>
      <xdr:row>20</xdr:row>
      <xdr:rowOff>42334</xdr:rowOff>
    </xdr:from>
    <xdr:to>
      <xdr:col>4</xdr:col>
      <xdr:colOff>1047750</xdr:colOff>
      <xdr:row>20</xdr:row>
      <xdr:rowOff>981076</xdr:rowOff>
    </xdr:to>
    <xdr:pic>
      <xdr:nvPicPr>
        <xdr:cNvPr id="26" name="Picture 1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042833" y="16266584"/>
          <a:ext cx="952500" cy="93874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95249</xdr:colOff>
      <xdr:row>21</xdr:row>
      <xdr:rowOff>63501</xdr:rowOff>
    </xdr:from>
    <xdr:to>
      <xdr:col>4</xdr:col>
      <xdr:colOff>980776</xdr:colOff>
      <xdr:row>21</xdr:row>
      <xdr:rowOff>963084</xdr:rowOff>
    </xdr:to>
    <xdr:pic>
      <xdr:nvPicPr>
        <xdr:cNvPr id="27" name="Picture 1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042832" y="17346084"/>
          <a:ext cx="885527" cy="89958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42334</xdr:colOff>
      <xdr:row>15</xdr:row>
      <xdr:rowOff>52916</xdr:rowOff>
    </xdr:from>
    <xdr:to>
      <xdr:col>4</xdr:col>
      <xdr:colOff>985309</xdr:colOff>
      <xdr:row>15</xdr:row>
      <xdr:rowOff>1001183</xdr:rowOff>
    </xdr:to>
    <xdr:pic>
      <xdr:nvPicPr>
        <xdr:cNvPr id="28" name="Picture 1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989917" y="10974916"/>
          <a:ext cx="942975" cy="9482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52917</xdr:colOff>
      <xdr:row>16</xdr:row>
      <xdr:rowOff>42332</xdr:rowOff>
    </xdr:from>
    <xdr:to>
      <xdr:col>4</xdr:col>
      <xdr:colOff>995892</xdr:colOff>
      <xdr:row>16</xdr:row>
      <xdr:rowOff>981074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0" y="12012082"/>
          <a:ext cx="942975" cy="9387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"/>
  <sheetViews>
    <sheetView tabSelected="1" topLeftCell="A4" zoomScale="90" zoomScaleNormal="90" workbookViewId="0">
      <selection activeCell="L2" sqref="L2"/>
    </sheetView>
  </sheetViews>
  <sheetFormatPr defaultRowHeight="15" x14ac:dyDescent="0.25"/>
  <cols>
    <col min="1" max="1" width="18.7109375" customWidth="1"/>
    <col min="2" max="2" width="13.5703125" customWidth="1"/>
    <col min="3" max="3" width="15.85546875" customWidth="1"/>
    <col min="4" max="4" width="11" bestFit="1" customWidth="1"/>
    <col min="5" max="5" width="16" customWidth="1"/>
    <col min="6" max="6" width="20.85546875" customWidth="1"/>
    <col min="7" max="7" width="12.42578125" customWidth="1"/>
    <col min="8" max="8" width="12.140625" customWidth="1"/>
    <col min="9" max="9" width="15" customWidth="1"/>
    <col min="10" max="10" width="14.42578125" customWidth="1"/>
    <col min="11" max="11" width="14.7109375" customWidth="1"/>
    <col min="12" max="12" width="12.7109375" customWidth="1"/>
    <col min="13" max="13" width="15" customWidth="1"/>
    <col min="14" max="14" width="12.85546875" customWidth="1"/>
    <col min="15" max="15" width="15" customWidth="1"/>
    <col min="16" max="16" width="12.85546875" customWidth="1"/>
    <col min="17" max="17" width="15" customWidth="1"/>
    <col min="18" max="18" width="12.85546875" customWidth="1"/>
    <col min="19" max="19" width="15" customWidth="1"/>
    <col min="20" max="20" width="12.85546875" customWidth="1"/>
    <col min="21" max="21" width="15" customWidth="1"/>
    <col min="22" max="22" width="12.85546875" customWidth="1"/>
    <col min="23" max="23" width="15" customWidth="1"/>
    <col min="24" max="24" width="12.85546875" customWidth="1"/>
    <col min="25" max="25" width="15" customWidth="1"/>
    <col min="26" max="26" width="12.85546875" customWidth="1"/>
    <col min="27" max="27" width="15" customWidth="1"/>
    <col min="28" max="28" width="12.85546875" customWidth="1"/>
    <col min="29" max="29" width="14.28515625" customWidth="1"/>
    <col min="30" max="30" width="18.140625" customWidth="1"/>
  </cols>
  <sheetData>
    <row r="1" spans="1:30" ht="36" customHeight="1" x14ac:dyDescent="0.25">
      <c r="A1" s="69" t="s">
        <v>41</v>
      </c>
      <c r="B1" s="69"/>
      <c r="C1" s="69"/>
      <c r="D1" s="69"/>
      <c r="E1" s="69"/>
      <c r="F1" s="69"/>
      <c r="G1" s="69"/>
      <c r="H1" s="69"/>
      <c r="I1" s="69"/>
      <c r="J1" s="69"/>
    </row>
    <row r="2" spans="1:30" ht="29.45" customHeight="1" x14ac:dyDescent="0.25">
      <c r="A2" s="3" t="s">
        <v>0</v>
      </c>
      <c r="B2" s="4" t="s">
        <v>1</v>
      </c>
      <c r="C2" s="4" t="s">
        <v>2</v>
      </c>
      <c r="D2" s="2"/>
      <c r="F2" s="3" t="s">
        <v>6</v>
      </c>
      <c r="G2" s="3" t="s">
        <v>8</v>
      </c>
      <c r="H2" s="3" t="s">
        <v>9</v>
      </c>
      <c r="I2" s="64" t="s">
        <v>10</v>
      </c>
      <c r="J2" s="64"/>
    </row>
    <row r="3" spans="1:30" ht="16.899999999999999" customHeight="1" x14ac:dyDescent="0.25">
      <c r="A3" s="2"/>
      <c r="B3" s="3">
        <v>10</v>
      </c>
      <c r="C3" s="3">
        <v>10</v>
      </c>
      <c r="D3" s="2"/>
      <c r="F3" s="5"/>
      <c r="G3" s="13">
        <v>98</v>
      </c>
      <c r="H3" s="13">
        <v>168</v>
      </c>
      <c r="I3" s="70">
        <v>0</v>
      </c>
      <c r="J3" s="71"/>
    </row>
    <row r="4" spans="1:30" ht="15" customHeight="1" x14ac:dyDescent="0.25">
      <c r="A4" s="3" t="s">
        <v>3</v>
      </c>
      <c r="B4" s="3" t="s">
        <v>4</v>
      </c>
      <c r="C4" s="3" t="s">
        <v>5</v>
      </c>
      <c r="D4" s="3" t="s">
        <v>2</v>
      </c>
      <c r="F4" s="3" t="s">
        <v>7</v>
      </c>
      <c r="G4" s="3" t="s">
        <v>4</v>
      </c>
      <c r="H4" s="3" t="s">
        <v>11</v>
      </c>
      <c r="I4" s="72" t="s">
        <v>2</v>
      </c>
      <c r="J4" s="72"/>
    </row>
    <row r="5" spans="1:30" ht="27" customHeight="1" x14ac:dyDescent="0.25">
      <c r="A5" s="5"/>
      <c r="B5" s="3">
        <v>4320</v>
      </c>
      <c r="C5" s="3">
        <v>4325</v>
      </c>
      <c r="D5" s="3">
        <f>B5+C5</f>
        <v>8645</v>
      </c>
      <c r="F5" s="5"/>
      <c r="G5" s="3">
        <v>2591</v>
      </c>
      <c r="H5" s="3">
        <v>2395</v>
      </c>
      <c r="I5" s="73">
        <f>G5+H5</f>
        <v>4986</v>
      </c>
      <c r="J5" s="74"/>
    </row>
    <row r="6" spans="1:30" ht="27.75" customHeight="1" x14ac:dyDescent="0.25">
      <c r="H6" s="75" t="s">
        <v>45</v>
      </c>
      <c r="I6" s="75"/>
      <c r="J6" s="75"/>
      <c r="K6" s="80" t="s">
        <v>72</v>
      </c>
      <c r="L6" s="80"/>
      <c r="M6" s="81" t="s">
        <v>73</v>
      </c>
      <c r="N6" s="81"/>
      <c r="O6" s="82" t="s">
        <v>74</v>
      </c>
      <c r="P6" s="82"/>
      <c r="Q6" s="83" t="s">
        <v>75</v>
      </c>
      <c r="R6" s="83"/>
      <c r="S6" s="80" t="s">
        <v>76</v>
      </c>
      <c r="T6" s="80"/>
      <c r="U6" s="82" t="s">
        <v>77</v>
      </c>
      <c r="V6" s="82"/>
      <c r="W6" s="84" t="s">
        <v>78</v>
      </c>
      <c r="X6" s="84"/>
      <c r="Y6" s="85" t="s">
        <v>79</v>
      </c>
      <c r="Z6" s="85"/>
      <c r="AA6" s="86" t="s">
        <v>80</v>
      </c>
      <c r="AB6" s="87"/>
      <c r="AC6" s="88" t="s">
        <v>2</v>
      </c>
      <c r="AD6" s="88"/>
    </row>
    <row r="7" spans="1:30" ht="63" customHeight="1" x14ac:dyDescent="0.25">
      <c r="A7" s="12" t="s">
        <v>12</v>
      </c>
      <c r="B7" s="13" t="s">
        <v>13</v>
      </c>
      <c r="C7" s="12" t="s">
        <v>14</v>
      </c>
      <c r="D7" s="54" t="s">
        <v>71</v>
      </c>
      <c r="E7" s="13" t="s">
        <v>69</v>
      </c>
      <c r="F7" s="12" t="s">
        <v>15</v>
      </c>
      <c r="G7" s="76" t="s">
        <v>70</v>
      </c>
      <c r="H7" s="77"/>
      <c r="I7" s="24" t="s">
        <v>47</v>
      </c>
      <c r="J7" s="24" t="s">
        <v>43</v>
      </c>
      <c r="K7" s="22" t="s">
        <v>48</v>
      </c>
      <c r="L7" s="22" t="s">
        <v>44</v>
      </c>
      <c r="M7" s="26" t="s">
        <v>49</v>
      </c>
      <c r="N7" s="26" t="s">
        <v>46</v>
      </c>
      <c r="O7" s="23" t="s">
        <v>50</v>
      </c>
      <c r="P7" s="23" t="s">
        <v>51</v>
      </c>
      <c r="Q7" s="27" t="s">
        <v>52</v>
      </c>
      <c r="R7" s="27" t="s">
        <v>53</v>
      </c>
      <c r="S7" s="22" t="s">
        <v>54</v>
      </c>
      <c r="T7" s="22" t="s">
        <v>55</v>
      </c>
      <c r="U7" s="23" t="s">
        <v>56</v>
      </c>
      <c r="V7" s="23" t="s">
        <v>57</v>
      </c>
      <c r="W7" s="19" t="s">
        <v>58</v>
      </c>
      <c r="X7" s="19" t="s">
        <v>59</v>
      </c>
      <c r="Y7" s="25" t="s">
        <v>60</v>
      </c>
      <c r="Z7" s="25" t="s">
        <v>61</v>
      </c>
      <c r="AA7" s="28" t="s">
        <v>62</v>
      </c>
      <c r="AB7" s="29" t="s">
        <v>63</v>
      </c>
      <c r="AC7" s="30" t="s">
        <v>65</v>
      </c>
      <c r="AD7" s="30" t="s">
        <v>64</v>
      </c>
    </row>
    <row r="8" spans="1:30" ht="78.75" customHeight="1" x14ac:dyDescent="0.25">
      <c r="A8" s="11" t="s">
        <v>33</v>
      </c>
      <c r="B8" s="3">
        <f>G8+C8</f>
        <v>9</v>
      </c>
      <c r="C8" s="3">
        <f>AC8</f>
        <v>1</v>
      </c>
      <c r="D8" s="7"/>
      <c r="F8" s="11" t="s">
        <v>34</v>
      </c>
      <c r="G8" s="78">
        <f>AD8</f>
        <v>8</v>
      </c>
      <c r="H8" s="79"/>
      <c r="I8" s="47">
        <v>0</v>
      </c>
      <c r="J8" s="47">
        <v>0</v>
      </c>
      <c r="K8" s="38">
        <v>0</v>
      </c>
      <c r="L8" s="38">
        <v>0</v>
      </c>
      <c r="M8" s="48">
        <v>0</v>
      </c>
      <c r="N8" s="48">
        <v>1</v>
      </c>
      <c r="O8" s="49">
        <v>0</v>
      </c>
      <c r="P8" s="49">
        <v>1</v>
      </c>
      <c r="Q8" s="50">
        <v>0</v>
      </c>
      <c r="R8" s="50">
        <v>1</v>
      </c>
      <c r="S8" s="38">
        <v>1</v>
      </c>
      <c r="T8" s="38">
        <v>0</v>
      </c>
      <c r="U8" s="49">
        <v>0</v>
      </c>
      <c r="V8" s="49">
        <v>2</v>
      </c>
      <c r="W8" s="20">
        <v>0</v>
      </c>
      <c r="X8" s="20">
        <v>1</v>
      </c>
      <c r="Y8" s="51">
        <v>0</v>
      </c>
      <c r="Z8" s="51">
        <v>1</v>
      </c>
      <c r="AA8" s="17">
        <v>0</v>
      </c>
      <c r="AB8" s="17">
        <v>1</v>
      </c>
      <c r="AC8" s="13">
        <f t="shared" ref="AC8:AC23" si="0">I8+K8+M8+O8+Q8+S8+U8+W8+Y8+AA8</f>
        <v>1</v>
      </c>
      <c r="AD8" s="12">
        <f t="shared" ref="AD8:AD23" si="1">J8+L8+N8+P8+R8+T8+V8+X8+Z8+AB8</f>
        <v>8</v>
      </c>
    </row>
    <row r="9" spans="1:30" ht="77.25" customHeight="1" x14ac:dyDescent="0.25">
      <c r="A9" s="11" t="s">
        <v>36</v>
      </c>
      <c r="B9" s="3">
        <f>G9+C9</f>
        <v>38</v>
      </c>
      <c r="C9" s="3">
        <f>AC9</f>
        <v>2</v>
      </c>
      <c r="D9" s="7"/>
      <c r="E9" s="7"/>
      <c r="F9" s="45" t="s">
        <v>17</v>
      </c>
      <c r="G9" s="78">
        <f>AD9</f>
        <v>36</v>
      </c>
      <c r="H9" s="79"/>
      <c r="I9" s="47">
        <v>0</v>
      </c>
      <c r="J9" s="47">
        <v>5</v>
      </c>
      <c r="K9" s="38">
        <v>0</v>
      </c>
      <c r="L9" s="38">
        <v>1</v>
      </c>
      <c r="M9" s="48">
        <v>0</v>
      </c>
      <c r="N9" s="48">
        <v>2</v>
      </c>
      <c r="O9" s="49">
        <v>0</v>
      </c>
      <c r="P9" s="49">
        <v>9</v>
      </c>
      <c r="Q9" s="50">
        <v>0</v>
      </c>
      <c r="R9" s="50">
        <v>4</v>
      </c>
      <c r="S9" s="38">
        <v>0</v>
      </c>
      <c r="T9" s="38">
        <v>0</v>
      </c>
      <c r="U9" s="49">
        <v>2</v>
      </c>
      <c r="V9" s="49">
        <v>4</v>
      </c>
      <c r="W9" s="20">
        <v>0</v>
      </c>
      <c r="X9" s="20">
        <v>5</v>
      </c>
      <c r="Y9" s="51">
        <v>0</v>
      </c>
      <c r="Z9" s="51">
        <v>3</v>
      </c>
      <c r="AA9" s="17">
        <v>0</v>
      </c>
      <c r="AB9" s="17">
        <v>3</v>
      </c>
      <c r="AC9" s="13">
        <f t="shared" si="0"/>
        <v>2</v>
      </c>
      <c r="AD9" s="12">
        <f t="shared" si="1"/>
        <v>36</v>
      </c>
    </row>
    <row r="10" spans="1:30" ht="79.5" customHeight="1" x14ac:dyDescent="0.25">
      <c r="A10" s="33" t="s">
        <v>35</v>
      </c>
      <c r="B10" s="21">
        <f>C10+D10</f>
        <v>827</v>
      </c>
      <c r="C10" s="21">
        <f>AC10</f>
        <v>37</v>
      </c>
      <c r="D10" s="52">
        <f>G10+G11+G12+G13</f>
        <v>790</v>
      </c>
      <c r="E10" s="34"/>
      <c r="F10" s="33" t="s">
        <v>25</v>
      </c>
      <c r="G10" s="61">
        <f>AD10</f>
        <v>107</v>
      </c>
      <c r="H10" s="62"/>
      <c r="I10" s="47">
        <v>4</v>
      </c>
      <c r="J10" s="47">
        <v>4</v>
      </c>
      <c r="K10" s="38">
        <v>1</v>
      </c>
      <c r="L10" s="38">
        <v>10</v>
      </c>
      <c r="M10" s="48">
        <v>5</v>
      </c>
      <c r="N10" s="48">
        <v>9</v>
      </c>
      <c r="O10" s="49">
        <v>2</v>
      </c>
      <c r="P10" s="49">
        <v>4</v>
      </c>
      <c r="Q10" s="50">
        <v>8</v>
      </c>
      <c r="R10" s="50">
        <v>15</v>
      </c>
      <c r="S10" s="38">
        <v>3</v>
      </c>
      <c r="T10" s="38">
        <v>11</v>
      </c>
      <c r="U10" s="49">
        <v>6</v>
      </c>
      <c r="V10" s="49">
        <v>11</v>
      </c>
      <c r="W10" s="20">
        <v>3</v>
      </c>
      <c r="X10" s="20">
        <v>12</v>
      </c>
      <c r="Y10" s="51">
        <v>1</v>
      </c>
      <c r="Z10" s="51">
        <v>16</v>
      </c>
      <c r="AA10" s="17">
        <v>4</v>
      </c>
      <c r="AB10" s="17">
        <v>15</v>
      </c>
      <c r="AC10" s="13">
        <f t="shared" si="0"/>
        <v>37</v>
      </c>
      <c r="AD10" s="12">
        <f t="shared" si="1"/>
        <v>107</v>
      </c>
    </row>
    <row r="11" spans="1:30" ht="79.5" customHeight="1" x14ac:dyDescent="0.25">
      <c r="A11" s="33"/>
      <c r="B11" s="21"/>
      <c r="C11" s="21"/>
      <c r="D11" s="34"/>
      <c r="E11" s="34"/>
      <c r="F11" s="33" t="s">
        <v>24</v>
      </c>
      <c r="G11" s="61">
        <f t="shared" ref="G11:G23" si="2">AD11</f>
        <v>557</v>
      </c>
      <c r="H11" s="62"/>
      <c r="I11" s="18"/>
      <c r="J11" s="47">
        <v>51</v>
      </c>
      <c r="K11" s="18"/>
      <c r="L11" s="38">
        <v>60</v>
      </c>
      <c r="M11" s="18"/>
      <c r="N11" s="48">
        <v>52</v>
      </c>
      <c r="O11" s="18"/>
      <c r="P11" s="49">
        <v>24</v>
      </c>
      <c r="Q11" s="18"/>
      <c r="R11" s="50">
        <v>54</v>
      </c>
      <c r="S11" s="18"/>
      <c r="T11" s="38">
        <v>35</v>
      </c>
      <c r="U11" s="18"/>
      <c r="V11" s="49">
        <v>69</v>
      </c>
      <c r="W11" s="18"/>
      <c r="X11" s="20">
        <v>45</v>
      </c>
      <c r="Y11" s="18"/>
      <c r="Z11" s="51">
        <v>77</v>
      </c>
      <c r="AA11" s="18"/>
      <c r="AB11" s="17">
        <v>90</v>
      </c>
      <c r="AC11" s="13">
        <f t="shared" si="0"/>
        <v>0</v>
      </c>
      <c r="AD11" s="12">
        <f t="shared" si="1"/>
        <v>557</v>
      </c>
    </row>
    <row r="12" spans="1:30" ht="83.25" customHeight="1" x14ac:dyDescent="0.25">
      <c r="A12" s="33"/>
      <c r="B12" s="21"/>
      <c r="C12" s="21"/>
      <c r="D12" s="35"/>
      <c r="E12" s="34"/>
      <c r="F12" s="33" t="s">
        <v>22</v>
      </c>
      <c r="G12" s="61">
        <f t="shared" si="2"/>
        <v>30</v>
      </c>
      <c r="H12" s="62"/>
      <c r="I12" s="18"/>
      <c r="J12" s="47">
        <v>0</v>
      </c>
      <c r="K12" s="18"/>
      <c r="L12" s="38">
        <v>2</v>
      </c>
      <c r="M12" s="18"/>
      <c r="N12" s="48">
        <v>3</v>
      </c>
      <c r="O12" s="18"/>
      <c r="P12" s="49">
        <v>1</v>
      </c>
      <c r="Q12" s="18"/>
      <c r="R12" s="50">
        <v>0</v>
      </c>
      <c r="S12" s="18"/>
      <c r="T12" s="38">
        <v>1</v>
      </c>
      <c r="U12" s="18"/>
      <c r="V12" s="49">
        <v>3</v>
      </c>
      <c r="W12" s="18"/>
      <c r="X12" s="20">
        <v>4</v>
      </c>
      <c r="Y12" s="18"/>
      <c r="Z12" s="51">
        <v>3</v>
      </c>
      <c r="AA12" s="18"/>
      <c r="AB12" s="17">
        <v>13</v>
      </c>
      <c r="AC12" s="13">
        <f t="shared" si="0"/>
        <v>0</v>
      </c>
      <c r="AD12" s="12">
        <f t="shared" si="1"/>
        <v>30</v>
      </c>
    </row>
    <row r="13" spans="1:30" ht="82.5" customHeight="1" x14ac:dyDescent="0.25">
      <c r="A13" s="36"/>
      <c r="B13" s="35"/>
      <c r="C13" s="35"/>
      <c r="D13" s="34"/>
      <c r="E13" s="34"/>
      <c r="F13" s="46" t="s">
        <v>23</v>
      </c>
      <c r="G13" s="61">
        <f t="shared" si="2"/>
        <v>96</v>
      </c>
      <c r="H13" s="62"/>
      <c r="I13" s="18"/>
      <c r="J13" s="47">
        <v>6</v>
      </c>
      <c r="K13" s="18"/>
      <c r="L13" s="38">
        <v>9</v>
      </c>
      <c r="M13" s="18"/>
      <c r="N13" s="48">
        <v>11</v>
      </c>
      <c r="O13" s="18"/>
      <c r="P13" s="49">
        <v>3</v>
      </c>
      <c r="Q13" s="18"/>
      <c r="R13" s="50">
        <v>14</v>
      </c>
      <c r="S13" s="18"/>
      <c r="T13" s="38">
        <v>6</v>
      </c>
      <c r="U13" s="18"/>
      <c r="V13" s="49">
        <v>8</v>
      </c>
      <c r="W13" s="18"/>
      <c r="X13" s="20">
        <v>8</v>
      </c>
      <c r="Y13" s="18"/>
      <c r="Z13" s="51">
        <v>17</v>
      </c>
      <c r="AA13" s="18"/>
      <c r="AB13" s="17">
        <v>14</v>
      </c>
      <c r="AC13" s="13">
        <f t="shared" si="0"/>
        <v>0</v>
      </c>
      <c r="AD13" s="12">
        <f t="shared" si="1"/>
        <v>96</v>
      </c>
    </row>
    <row r="14" spans="1:30" ht="82.5" customHeight="1" x14ac:dyDescent="0.25">
      <c r="A14" s="18" t="s">
        <v>32</v>
      </c>
      <c r="B14" s="18">
        <f>G14+C14</f>
        <v>13</v>
      </c>
      <c r="C14" s="18">
        <f>AC14</f>
        <v>1</v>
      </c>
      <c r="D14" s="15"/>
      <c r="E14" s="15"/>
      <c r="F14" s="31" t="s">
        <v>16</v>
      </c>
      <c r="G14" s="65">
        <f t="shared" si="2"/>
        <v>12</v>
      </c>
      <c r="H14" s="66"/>
      <c r="I14" s="47">
        <v>0</v>
      </c>
      <c r="J14" s="47">
        <v>0</v>
      </c>
      <c r="K14" s="38">
        <v>0</v>
      </c>
      <c r="L14" s="38">
        <v>0</v>
      </c>
      <c r="M14" s="48">
        <v>0</v>
      </c>
      <c r="N14" s="48">
        <v>2</v>
      </c>
      <c r="O14" s="49">
        <v>1</v>
      </c>
      <c r="P14" s="49">
        <v>1</v>
      </c>
      <c r="Q14" s="50">
        <v>0</v>
      </c>
      <c r="R14" s="50">
        <v>1</v>
      </c>
      <c r="S14" s="38">
        <v>0</v>
      </c>
      <c r="T14" s="38">
        <v>1</v>
      </c>
      <c r="U14" s="49">
        <v>0</v>
      </c>
      <c r="V14" s="49">
        <v>1</v>
      </c>
      <c r="W14" s="20">
        <v>0</v>
      </c>
      <c r="X14" s="20">
        <v>1</v>
      </c>
      <c r="Y14" s="51">
        <v>0</v>
      </c>
      <c r="Z14" s="51">
        <v>3</v>
      </c>
      <c r="AA14" s="17">
        <v>0</v>
      </c>
      <c r="AB14" s="17">
        <v>2</v>
      </c>
      <c r="AC14" s="13">
        <f t="shared" si="0"/>
        <v>1</v>
      </c>
      <c r="AD14" s="12">
        <f t="shared" si="1"/>
        <v>12</v>
      </c>
    </row>
    <row r="15" spans="1:30" ht="82.5" customHeight="1" x14ac:dyDescent="0.25">
      <c r="A15" s="18" t="s">
        <v>42</v>
      </c>
      <c r="B15" s="18">
        <f>G15+C15</f>
        <v>53</v>
      </c>
      <c r="C15" s="18">
        <f>AC15</f>
        <v>1</v>
      </c>
      <c r="D15" s="15"/>
      <c r="E15" s="32"/>
      <c r="F15" s="31" t="s">
        <v>26</v>
      </c>
      <c r="G15" s="65">
        <f t="shared" si="2"/>
        <v>52</v>
      </c>
      <c r="H15" s="66"/>
      <c r="I15" s="47">
        <v>0</v>
      </c>
      <c r="J15" s="47">
        <v>3</v>
      </c>
      <c r="K15" s="38">
        <v>0</v>
      </c>
      <c r="L15" s="38">
        <v>3</v>
      </c>
      <c r="M15" s="48">
        <v>0</v>
      </c>
      <c r="N15" s="48">
        <v>7</v>
      </c>
      <c r="O15" s="49">
        <v>1</v>
      </c>
      <c r="P15" s="49">
        <v>8</v>
      </c>
      <c r="Q15" s="50">
        <v>0</v>
      </c>
      <c r="R15" s="50">
        <v>9</v>
      </c>
      <c r="S15" s="38">
        <v>0</v>
      </c>
      <c r="T15" s="38">
        <v>0</v>
      </c>
      <c r="U15" s="49">
        <v>0</v>
      </c>
      <c r="V15" s="49">
        <v>3</v>
      </c>
      <c r="W15" s="20">
        <v>0</v>
      </c>
      <c r="X15" s="20">
        <v>5</v>
      </c>
      <c r="Y15" s="51">
        <v>0</v>
      </c>
      <c r="Z15" s="51">
        <v>8</v>
      </c>
      <c r="AA15" s="17">
        <v>0</v>
      </c>
      <c r="AB15" s="17">
        <v>6</v>
      </c>
      <c r="AC15" s="13">
        <f t="shared" si="0"/>
        <v>1</v>
      </c>
      <c r="AD15" s="12">
        <f t="shared" si="1"/>
        <v>52</v>
      </c>
    </row>
    <row r="16" spans="1:30" ht="82.5" customHeight="1" x14ac:dyDescent="0.25">
      <c r="A16" s="11" t="s">
        <v>38</v>
      </c>
      <c r="B16" s="18">
        <f t="shared" ref="B16:B19" si="3">G16+C16</f>
        <v>1266</v>
      </c>
      <c r="C16" s="18">
        <f t="shared" ref="C16:C20" si="4">AC16</f>
        <v>31</v>
      </c>
      <c r="D16" s="7"/>
      <c r="E16" s="14"/>
      <c r="F16" s="11" t="s">
        <v>21</v>
      </c>
      <c r="G16" s="65">
        <f t="shared" si="2"/>
        <v>1235</v>
      </c>
      <c r="H16" s="66"/>
      <c r="I16" s="47">
        <v>1</v>
      </c>
      <c r="J16" s="47">
        <v>96</v>
      </c>
      <c r="K16" s="38">
        <v>0</v>
      </c>
      <c r="L16" s="38">
        <v>129</v>
      </c>
      <c r="M16" s="48">
        <v>3</v>
      </c>
      <c r="N16" s="48">
        <v>113</v>
      </c>
      <c r="O16" s="49">
        <v>1</v>
      </c>
      <c r="P16" s="49">
        <v>65</v>
      </c>
      <c r="Q16" s="50">
        <v>1</v>
      </c>
      <c r="R16" s="50">
        <v>101</v>
      </c>
      <c r="S16" s="38">
        <v>1</v>
      </c>
      <c r="T16" s="38">
        <v>94</v>
      </c>
      <c r="U16" s="49">
        <v>4</v>
      </c>
      <c r="V16" s="49">
        <v>151</v>
      </c>
      <c r="W16" s="20">
        <v>3</v>
      </c>
      <c r="X16" s="20">
        <v>137</v>
      </c>
      <c r="Y16" s="51">
        <v>12</v>
      </c>
      <c r="Z16" s="51">
        <v>174</v>
      </c>
      <c r="AA16" s="17">
        <v>5</v>
      </c>
      <c r="AB16" s="17">
        <v>175</v>
      </c>
      <c r="AC16" s="13">
        <f t="shared" si="0"/>
        <v>31</v>
      </c>
      <c r="AD16" s="12">
        <f t="shared" si="1"/>
        <v>1235</v>
      </c>
    </row>
    <row r="17" spans="1:30" ht="81" customHeight="1" x14ac:dyDescent="0.25">
      <c r="A17" s="31" t="s">
        <v>39</v>
      </c>
      <c r="B17" s="18">
        <f t="shared" si="3"/>
        <v>33</v>
      </c>
      <c r="C17" s="18">
        <f t="shared" si="4"/>
        <v>5</v>
      </c>
      <c r="D17" s="18"/>
      <c r="E17" s="15"/>
      <c r="F17" s="31" t="s">
        <v>40</v>
      </c>
      <c r="G17" s="65">
        <f t="shared" si="2"/>
        <v>28</v>
      </c>
      <c r="H17" s="66"/>
      <c r="I17" s="47">
        <v>0</v>
      </c>
      <c r="J17" s="47">
        <v>1</v>
      </c>
      <c r="K17" s="38">
        <v>0</v>
      </c>
      <c r="L17" s="38">
        <v>0</v>
      </c>
      <c r="M17" s="48">
        <v>0</v>
      </c>
      <c r="N17" s="48">
        <v>2</v>
      </c>
      <c r="O17" s="49">
        <v>0</v>
      </c>
      <c r="P17" s="49">
        <v>5</v>
      </c>
      <c r="Q17" s="50">
        <v>2</v>
      </c>
      <c r="R17" s="50">
        <v>1</v>
      </c>
      <c r="S17" s="38">
        <v>1</v>
      </c>
      <c r="T17" s="38">
        <v>1</v>
      </c>
      <c r="U17" s="49">
        <v>0</v>
      </c>
      <c r="V17" s="49">
        <v>3</v>
      </c>
      <c r="W17" s="20">
        <v>0</v>
      </c>
      <c r="X17" s="20">
        <v>5</v>
      </c>
      <c r="Y17" s="51">
        <v>0</v>
      </c>
      <c r="Z17" s="51">
        <v>5</v>
      </c>
      <c r="AA17" s="17">
        <v>2</v>
      </c>
      <c r="AB17" s="17">
        <v>5</v>
      </c>
      <c r="AC17" s="13">
        <f t="shared" si="0"/>
        <v>5</v>
      </c>
      <c r="AD17" s="12">
        <f t="shared" si="1"/>
        <v>28</v>
      </c>
    </row>
    <row r="18" spans="1:30" ht="88.5" customHeight="1" x14ac:dyDescent="0.25">
      <c r="A18" s="31" t="s">
        <v>30</v>
      </c>
      <c r="B18" s="18">
        <f t="shared" si="3"/>
        <v>206</v>
      </c>
      <c r="C18" s="18">
        <f t="shared" si="4"/>
        <v>10</v>
      </c>
      <c r="D18" s="15"/>
      <c r="E18" s="15"/>
      <c r="F18" s="31" t="s">
        <v>68</v>
      </c>
      <c r="G18" s="65">
        <f t="shared" si="2"/>
        <v>196</v>
      </c>
      <c r="H18" s="66"/>
      <c r="I18" s="47">
        <v>2</v>
      </c>
      <c r="J18" s="47">
        <v>20</v>
      </c>
      <c r="K18" s="38">
        <v>0</v>
      </c>
      <c r="L18" s="38">
        <v>12</v>
      </c>
      <c r="M18" s="48">
        <v>1</v>
      </c>
      <c r="N18" s="48">
        <v>19</v>
      </c>
      <c r="O18" s="49">
        <v>0</v>
      </c>
      <c r="P18" s="49">
        <v>6</v>
      </c>
      <c r="Q18" s="50">
        <v>1</v>
      </c>
      <c r="R18" s="50">
        <v>23</v>
      </c>
      <c r="S18" s="38">
        <v>0</v>
      </c>
      <c r="T18" s="38">
        <v>19</v>
      </c>
      <c r="U18" s="49">
        <v>1</v>
      </c>
      <c r="V18" s="49">
        <v>13</v>
      </c>
      <c r="W18" s="20">
        <v>2</v>
      </c>
      <c r="X18" s="20">
        <v>27</v>
      </c>
      <c r="Y18" s="51">
        <v>3</v>
      </c>
      <c r="Z18" s="51">
        <v>31</v>
      </c>
      <c r="AA18" s="17">
        <v>0</v>
      </c>
      <c r="AB18" s="17">
        <v>26</v>
      </c>
      <c r="AC18" s="13">
        <f t="shared" si="0"/>
        <v>10</v>
      </c>
      <c r="AD18" s="12">
        <f t="shared" si="1"/>
        <v>196</v>
      </c>
    </row>
    <row r="19" spans="1:30" ht="82.5" customHeight="1" x14ac:dyDescent="0.25">
      <c r="A19" s="31" t="s">
        <v>66</v>
      </c>
      <c r="B19" s="18">
        <f t="shared" si="3"/>
        <v>30</v>
      </c>
      <c r="C19" s="18">
        <f t="shared" si="4"/>
        <v>0</v>
      </c>
      <c r="D19" s="37"/>
      <c r="E19" s="15"/>
      <c r="F19" s="31" t="s">
        <v>31</v>
      </c>
      <c r="G19" s="65">
        <f t="shared" si="2"/>
        <v>30</v>
      </c>
      <c r="H19" s="66"/>
      <c r="I19" s="47">
        <v>0</v>
      </c>
      <c r="J19" s="47">
        <v>2</v>
      </c>
      <c r="K19" s="38">
        <v>0</v>
      </c>
      <c r="L19" s="38">
        <v>1</v>
      </c>
      <c r="M19" s="48">
        <v>0</v>
      </c>
      <c r="N19" s="48">
        <v>6</v>
      </c>
      <c r="O19" s="49">
        <v>0</v>
      </c>
      <c r="P19" s="49">
        <v>2</v>
      </c>
      <c r="Q19" s="50">
        <v>0</v>
      </c>
      <c r="R19" s="50">
        <v>0</v>
      </c>
      <c r="S19" s="38">
        <v>0</v>
      </c>
      <c r="T19" s="38">
        <v>1</v>
      </c>
      <c r="U19" s="49">
        <v>0</v>
      </c>
      <c r="V19" s="49">
        <v>2</v>
      </c>
      <c r="W19" s="20">
        <v>0</v>
      </c>
      <c r="X19" s="20">
        <v>1</v>
      </c>
      <c r="Y19" s="51">
        <v>0</v>
      </c>
      <c r="Z19" s="51">
        <v>7</v>
      </c>
      <c r="AA19" s="17">
        <v>0</v>
      </c>
      <c r="AB19" s="17">
        <v>8</v>
      </c>
      <c r="AC19" s="13">
        <f t="shared" si="0"/>
        <v>0</v>
      </c>
      <c r="AD19" s="12">
        <f t="shared" si="1"/>
        <v>30</v>
      </c>
    </row>
    <row r="20" spans="1:30" ht="83.25" customHeight="1" x14ac:dyDescent="0.25">
      <c r="A20" s="42" t="s">
        <v>37</v>
      </c>
      <c r="B20" s="42">
        <f>D20+C20</f>
        <v>2245</v>
      </c>
      <c r="C20" s="42">
        <f t="shared" si="4"/>
        <v>30</v>
      </c>
      <c r="D20" s="52">
        <f>G20+G21+G22+G23</f>
        <v>2215</v>
      </c>
      <c r="E20" s="41"/>
      <c r="F20" s="44" t="s">
        <v>18</v>
      </c>
      <c r="G20" s="61">
        <f t="shared" si="2"/>
        <v>251</v>
      </c>
      <c r="H20" s="62"/>
      <c r="I20" s="47">
        <v>0</v>
      </c>
      <c r="J20" s="47">
        <v>30</v>
      </c>
      <c r="K20" s="38">
        <v>3</v>
      </c>
      <c r="L20" s="38">
        <v>19</v>
      </c>
      <c r="M20" s="48">
        <v>1</v>
      </c>
      <c r="N20" s="48">
        <v>28</v>
      </c>
      <c r="O20" s="49">
        <v>1</v>
      </c>
      <c r="P20" s="49">
        <v>15</v>
      </c>
      <c r="Q20" s="50">
        <v>4</v>
      </c>
      <c r="R20" s="50">
        <v>12</v>
      </c>
      <c r="S20" s="38">
        <v>3</v>
      </c>
      <c r="T20" s="38">
        <v>26</v>
      </c>
      <c r="U20" s="49">
        <v>7</v>
      </c>
      <c r="V20" s="49">
        <v>26</v>
      </c>
      <c r="W20" s="20">
        <v>4</v>
      </c>
      <c r="X20" s="20">
        <v>29</v>
      </c>
      <c r="Y20" s="51">
        <v>0</v>
      </c>
      <c r="Z20" s="51">
        <v>27</v>
      </c>
      <c r="AA20" s="17">
        <v>7</v>
      </c>
      <c r="AB20" s="17">
        <v>39</v>
      </c>
      <c r="AC20" s="13">
        <f t="shared" si="0"/>
        <v>30</v>
      </c>
      <c r="AD20" s="12">
        <f t="shared" si="1"/>
        <v>251</v>
      </c>
    </row>
    <row r="21" spans="1:30" ht="83.25" customHeight="1" x14ac:dyDescent="0.25">
      <c r="A21" s="43"/>
      <c r="B21" s="39"/>
      <c r="C21" s="39"/>
      <c r="D21" s="40"/>
      <c r="E21" s="41"/>
      <c r="F21" s="44" t="s">
        <v>67</v>
      </c>
      <c r="G21" s="61">
        <f t="shared" ref="G21" si="5">AD21</f>
        <v>37</v>
      </c>
      <c r="H21" s="62"/>
      <c r="I21" s="18"/>
      <c r="J21" s="47">
        <v>6</v>
      </c>
      <c r="K21" s="18"/>
      <c r="L21" s="38">
        <v>3</v>
      </c>
      <c r="M21" s="18"/>
      <c r="N21" s="48">
        <v>1</v>
      </c>
      <c r="O21" s="18"/>
      <c r="P21" s="49">
        <v>1</v>
      </c>
      <c r="Q21" s="18"/>
      <c r="R21" s="50">
        <v>8</v>
      </c>
      <c r="S21" s="18"/>
      <c r="T21" s="38">
        <v>6</v>
      </c>
      <c r="U21" s="18"/>
      <c r="V21" s="49">
        <v>3</v>
      </c>
      <c r="W21" s="18"/>
      <c r="X21" s="20">
        <v>2</v>
      </c>
      <c r="Y21" s="18"/>
      <c r="Z21" s="51">
        <v>6</v>
      </c>
      <c r="AA21" s="18"/>
      <c r="AB21" s="17">
        <v>1</v>
      </c>
      <c r="AC21" s="13">
        <f t="shared" si="0"/>
        <v>0</v>
      </c>
      <c r="AD21" s="12">
        <f t="shared" si="1"/>
        <v>37</v>
      </c>
    </row>
    <row r="22" spans="1:30" ht="83.25" customHeight="1" x14ac:dyDescent="0.25">
      <c r="A22" s="43"/>
      <c r="B22" s="39"/>
      <c r="C22" s="39"/>
      <c r="D22" s="40"/>
      <c r="E22" s="41"/>
      <c r="F22" s="44" t="s">
        <v>20</v>
      </c>
      <c r="G22" s="61">
        <f t="shared" si="2"/>
        <v>1420</v>
      </c>
      <c r="H22" s="62"/>
      <c r="I22" s="18"/>
      <c r="J22" s="47">
        <v>96</v>
      </c>
      <c r="K22" s="18"/>
      <c r="L22" s="38">
        <v>109</v>
      </c>
      <c r="M22" s="18"/>
      <c r="N22" s="48">
        <v>88</v>
      </c>
      <c r="O22" s="18"/>
      <c r="P22" s="49">
        <v>97</v>
      </c>
      <c r="Q22" s="18"/>
      <c r="R22" s="50">
        <v>133</v>
      </c>
      <c r="S22" s="18"/>
      <c r="T22" s="38">
        <v>130</v>
      </c>
      <c r="U22" s="18"/>
      <c r="V22" s="49">
        <v>190</v>
      </c>
      <c r="W22" s="18"/>
      <c r="X22" s="20">
        <v>194</v>
      </c>
      <c r="Y22" s="18"/>
      <c r="Z22" s="51">
        <v>192</v>
      </c>
      <c r="AA22" s="18"/>
      <c r="AB22" s="17">
        <v>191</v>
      </c>
      <c r="AC22" s="13">
        <f t="shared" si="0"/>
        <v>0</v>
      </c>
      <c r="AD22" s="12">
        <f t="shared" si="1"/>
        <v>1420</v>
      </c>
    </row>
    <row r="23" spans="1:30" ht="80.25" customHeight="1" x14ac:dyDescent="0.25">
      <c r="A23" s="43"/>
      <c r="B23" s="42"/>
      <c r="C23" s="42"/>
      <c r="D23" s="41"/>
      <c r="E23" s="41"/>
      <c r="F23" s="43" t="s">
        <v>19</v>
      </c>
      <c r="G23" s="61">
        <f t="shared" si="2"/>
        <v>507</v>
      </c>
      <c r="H23" s="62"/>
      <c r="I23" s="18"/>
      <c r="J23" s="47">
        <v>40</v>
      </c>
      <c r="K23" s="18"/>
      <c r="L23" s="38">
        <v>32</v>
      </c>
      <c r="M23" s="18"/>
      <c r="N23" s="48">
        <v>30</v>
      </c>
      <c r="O23" s="18"/>
      <c r="P23" s="49">
        <v>48</v>
      </c>
      <c r="Q23" s="18"/>
      <c r="R23" s="50">
        <v>65</v>
      </c>
      <c r="S23" s="18"/>
      <c r="T23" s="38">
        <v>66</v>
      </c>
      <c r="U23" s="18"/>
      <c r="V23" s="49">
        <v>37</v>
      </c>
      <c r="W23" s="18"/>
      <c r="X23" s="20">
        <v>50</v>
      </c>
      <c r="Y23" s="18"/>
      <c r="Z23" s="51">
        <v>38</v>
      </c>
      <c r="AA23" s="18"/>
      <c r="AB23" s="17">
        <v>101</v>
      </c>
      <c r="AC23" s="13">
        <f t="shared" si="0"/>
        <v>0</v>
      </c>
      <c r="AD23" s="12">
        <f t="shared" si="1"/>
        <v>507</v>
      </c>
    </row>
    <row r="24" spans="1:30" ht="24" customHeight="1" x14ac:dyDescent="0.25">
      <c r="A24" s="9"/>
      <c r="B24" s="53">
        <f>SUM(B8:B23)</f>
        <v>4720</v>
      </c>
      <c r="C24" s="53">
        <f>SUM(C8:C23)</f>
        <v>118</v>
      </c>
      <c r="F24" s="10"/>
      <c r="G24" s="63">
        <f>SUM(G8:H23)</f>
        <v>4602</v>
      </c>
      <c r="H24" s="63"/>
      <c r="AC24" s="16">
        <f>SUM(AC8:AC23)</f>
        <v>118</v>
      </c>
      <c r="AD24" s="16">
        <f>SUM(AD8:AD23)</f>
        <v>4602</v>
      </c>
    </row>
    <row r="25" spans="1:30" ht="60" x14ac:dyDescent="0.25">
      <c r="B25" s="6" t="s">
        <v>27</v>
      </c>
      <c r="C25" s="8" t="s">
        <v>28</v>
      </c>
      <c r="D25" s="1"/>
      <c r="G25" s="64" t="s">
        <v>29</v>
      </c>
      <c r="H25" s="64"/>
    </row>
    <row r="26" spans="1:30" ht="15.75" thickBot="1" x14ac:dyDescent="0.3"/>
    <row r="27" spans="1:30" ht="29.25" customHeight="1" thickBot="1" x14ac:dyDescent="0.55000000000000004">
      <c r="B27" s="67">
        <f>B24+G3+H3+I3</f>
        <v>4986</v>
      </c>
      <c r="C27" s="68"/>
      <c r="D27" s="1"/>
    </row>
    <row r="29" spans="1:30" x14ac:dyDescent="0.25">
      <c r="D29" s="1"/>
    </row>
    <row r="30" spans="1:30" x14ac:dyDescent="0.25">
      <c r="M30" s="55"/>
    </row>
  </sheetData>
  <mergeCells count="36">
    <mergeCell ref="U6:V6"/>
    <mergeCell ref="W6:X6"/>
    <mergeCell ref="Y6:Z6"/>
    <mergeCell ref="AA6:AB6"/>
    <mergeCell ref="AC6:AD6"/>
    <mergeCell ref="K6:L6"/>
    <mergeCell ref="M6:N6"/>
    <mergeCell ref="O6:P6"/>
    <mergeCell ref="Q6:R6"/>
    <mergeCell ref="S6:T6"/>
    <mergeCell ref="B27:C27"/>
    <mergeCell ref="A1:J1"/>
    <mergeCell ref="I2:J2"/>
    <mergeCell ref="I3:J3"/>
    <mergeCell ref="I4:J4"/>
    <mergeCell ref="I5:J5"/>
    <mergeCell ref="H6:J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workbookViewId="0">
      <selection activeCell="O9" sqref="O9"/>
    </sheetView>
  </sheetViews>
  <sheetFormatPr defaultRowHeight="15" x14ac:dyDescent="0.25"/>
  <cols>
    <col min="2" max="2" width="10" customWidth="1"/>
    <col min="3" max="3" width="15.7109375" customWidth="1"/>
    <col min="4" max="4" width="7.28515625" hidden="1" customWidth="1"/>
    <col min="5" max="5" width="9.140625" hidden="1" customWidth="1"/>
    <col min="6" max="6" width="13" customWidth="1"/>
    <col min="9" max="9" width="12.7109375" customWidth="1"/>
    <col min="10" max="11" width="13.7109375" customWidth="1"/>
  </cols>
  <sheetData>
    <row r="1" spans="1:13" ht="56.25" customHeight="1" thickBot="1" x14ac:dyDescent="0.3">
      <c r="A1" s="89" t="s">
        <v>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ht="72" customHeight="1" x14ac:dyDescent="0.25">
      <c r="A2" s="92"/>
      <c r="B2" s="92"/>
      <c r="C2" s="56" t="s">
        <v>96</v>
      </c>
      <c r="D2" s="57"/>
      <c r="E2" s="57"/>
      <c r="F2" s="56" t="s">
        <v>91</v>
      </c>
      <c r="G2" s="56" t="s">
        <v>92</v>
      </c>
      <c r="H2" s="56" t="s">
        <v>93</v>
      </c>
      <c r="I2" s="56" t="s">
        <v>94</v>
      </c>
      <c r="J2" s="56" t="s">
        <v>99</v>
      </c>
      <c r="K2" s="56" t="s">
        <v>100</v>
      </c>
      <c r="L2" s="56" t="s">
        <v>97</v>
      </c>
      <c r="M2" s="56" t="s">
        <v>98</v>
      </c>
    </row>
    <row r="3" spans="1:13" ht="44.25" customHeight="1" x14ac:dyDescent="0.4">
      <c r="A3" s="58" t="s">
        <v>81</v>
      </c>
      <c r="B3" s="59"/>
      <c r="C3" s="93">
        <v>7</v>
      </c>
      <c r="D3" s="93"/>
      <c r="E3" s="93"/>
      <c r="F3" s="54">
        <v>360</v>
      </c>
      <c r="G3" s="60">
        <v>6</v>
      </c>
      <c r="H3" s="60">
        <v>10</v>
      </c>
      <c r="I3" s="60">
        <v>0</v>
      </c>
      <c r="J3" s="60">
        <f>C3+F3+G3+H3+I3</f>
        <v>383</v>
      </c>
      <c r="K3" s="60">
        <f>C3+F3</f>
        <v>367</v>
      </c>
      <c r="L3" s="60">
        <v>202</v>
      </c>
      <c r="M3" s="60">
        <v>181</v>
      </c>
    </row>
    <row r="4" spans="1:13" ht="28.5" customHeight="1" x14ac:dyDescent="0.4">
      <c r="A4" s="58" t="s">
        <v>82</v>
      </c>
      <c r="B4" s="59"/>
      <c r="C4" s="60">
        <v>4</v>
      </c>
      <c r="D4" s="60"/>
      <c r="E4" s="60"/>
      <c r="F4" s="60">
        <v>390</v>
      </c>
      <c r="G4" s="60">
        <v>8</v>
      </c>
      <c r="H4" s="60">
        <v>7</v>
      </c>
      <c r="I4" s="60">
        <v>0</v>
      </c>
      <c r="J4" s="60">
        <f t="shared" ref="J4:J12" si="0">C4+F4+G4+H4+I4</f>
        <v>409</v>
      </c>
      <c r="K4" s="60">
        <f t="shared" ref="K4:K12" si="1">C4+F4</f>
        <v>394</v>
      </c>
      <c r="L4" s="60">
        <v>220</v>
      </c>
      <c r="M4" s="60">
        <v>189</v>
      </c>
    </row>
    <row r="5" spans="1:13" ht="26.25" x14ac:dyDescent="0.4">
      <c r="A5" s="58" t="s">
        <v>83</v>
      </c>
      <c r="B5" s="59"/>
      <c r="C5" s="60">
        <v>10</v>
      </c>
      <c r="D5" s="60"/>
      <c r="E5" s="60"/>
      <c r="F5" s="60">
        <v>374</v>
      </c>
      <c r="G5" s="60">
        <v>3</v>
      </c>
      <c r="H5" s="60">
        <v>10</v>
      </c>
      <c r="I5" s="60">
        <v>0</v>
      </c>
      <c r="J5" s="60">
        <f t="shared" si="0"/>
        <v>397</v>
      </c>
      <c r="K5" s="60">
        <f t="shared" si="1"/>
        <v>384</v>
      </c>
      <c r="L5" s="60">
        <v>221</v>
      </c>
      <c r="M5" s="60">
        <v>176</v>
      </c>
    </row>
    <row r="6" spans="1:13" ht="26.25" x14ac:dyDescent="0.4">
      <c r="A6" s="58" t="s">
        <v>84</v>
      </c>
      <c r="B6" s="59"/>
      <c r="C6" s="60">
        <v>6</v>
      </c>
      <c r="D6" s="60"/>
      <c r="E6" s="60"/>
      <c r="F6" s="60">
        <v>290</v>
      </c>
      <c r="G6" s="60">
        <v>6</v>
      </c>
      <c r="H6" s="60">
        <v>6</v>
      </c>
      <c r="I6" s="60">
        <v>0</v>
      </c>
      <c r="J6" s="60">
        <f t="shared" si="0"/>
        <v>308</v>
      </c>
      <c r="K6" s="60">
        <f t="shared" si="1"/>
        <v>296</v>
      </c>
      <c r="L6" s="60">
        <v>169</v>
      </c>
      <c r="M6" s="60">
        <v>139</v>
      </c>
    </row>
    <row r="7" spans="1:13" ht="26.25" x14ac:dyDescent="0.4">
      <c r="A7" s="58" t="s">
        <v>85</v>
      </c>
      <c r="B7" s="59"/>
      <c r="C7" s="60">
        <v>16</v>
      </c>
      <c r="D7" s="60"/>
      <c r="E7" s="60"/>
      <c r="F7" s="60">
        <v>441</v>
      </c>
      <c r="G7" s="60">
        <v>11</v>
      </c>
      <c r="H7" s="60">
        <v>14</v>
      </c>
      <c r="I7" s="60">
        <v>0</v>
      </c>
      <c r="J7" s="60">
        <f t="shared" si="0"/>
        <v>482</v>
      </c>
      <c r="K7" s="60">
        <f t="shared" si="1"/>
        <v>457</v>
      </c>
      <c r="L7" s="60">
        <v>246</v>
      </c>
      <c r="M7" s="60">
        <v>236</v>
      </c>
    </row>
    <row r="8" spans="1:13" ht="26.25" x14ac:dyDescent="0.4">
      <c r="A8" s="58" t="s">
        <v>86</v>
      </c>
      <c r="B8" s="59"/>
      <c r="C8" s="60">
        <v>9</v>
      </c>
      <c r="D8" s="60"/>
      <c r="E8" s="60"/>
      <c r="F8" s="60">
        <v>397</v>
      </c>
      <c r="G8" s="60">
        <v>7</v>
      </c>
      <c r="H8" s="60">
        <v>7</v>
      </c>
      <c r="I8" s="60">
        <v>0</v>
      </c>
      <c r="J8" s="60">
        <f t="shared" si="0"/>
        <v>420</v>
      </c>
      <c r="K8" s="60">
        <f t="shared" si="1"/>
        <v>406</v>
      </c>
      <c r="L8" s="60">
        <v>212</v>
      </c>
      <c r="M8" s="60">
        <v>208</v>
      </c>
    </row>
    <row r="9" spans="1:13" ht="26.25" x14ac:dyDescent="0.4">
      <c r="A9" s="58" t="s">
        <v>87</v>
      </c>
      <c r="B9" s="59"/>
      <c r="C9" s="60">
        <v>20</v>
      </c>
      <c r="D9" s="60"/>
      <c r="E9" s="60"/>
      <c r="F9" s="60">
        <v>526</v>
      </c>
      <c r="G9" s="60">
        <v>8</v>
      </c>
      <c r="H9" s="60">
        <v>12</v>
      </c>
      <c r="I9" s="60">
        <v>0</v>
      </c>
      <c r="J9" s="60">
        <f t="shared" si="0"/>
        <v>566</v>
      </c>
      <c r="K9" s="60">
        <f t="shared" si="1"/>
        <v>546</v>
      </c>
      <c r="L9" s="60">
        <v>291</v>
      </c>
      <c r="M9" s="60">
        <v>275</v>
      </c>
    </row>
    <row r="10" spans="1:13" ht="26.25" x14ac:dyDescent="0.4">
      <c r="A10" s="58" t="s">
        <v>88</v>
      </c>
      <c r="B10" s="59"/>
      <c r="C10" s="60">
        <v>12</v>
      </c>
      <c r="D10" s="60"/>
      <c r="E10" s="60"/>
      <c r="F10" s="60">
        <v>526</v>
      </c>
      <c r="G10" s="60">
        <v>17</v>
      </c>
      <c r="H10" s="60">
        <v>38</v>
      </c>
      <c r="I10" s="60">
        <v>0</v>
      </c>
      <c r="J10" s="60">
        <f t="shared" si="0"/>
        <v>593</v>
      </c>
      <c r="K10" s="60">
        <f t="shared" si="1"/>
        <v>538</v>
      </c>
      <c r="L10" s="60">
        <v>296</v>
      </c>
      <c r="M10" s="60">
        <v>297</v>
      </c>
    </row>
    <row r="11" spans="1:13" ht="26.25" x14ac:dyDescent="0.4">
      <c r="A11" s="58" t="s">
        <v>89</v>
      </c>
      <c r="B11" s="59"/>
      <c r="C11" s="60">
        <v>16</v>
      </c>
      <c r="D11" s="60"/>
      <c r="E11" s="60"/>
      <c r="F11" s="60">
        <v>608</v>
      </c>
      <c r="G11" s="60">
        <v>16</v>
      </c>
      <c r="H11" s="60">
        <v>47</v>
      </c>
      <c r="I11" s="60">
        <v>0</v>
      </c>
      <c r="J11" s="60">
        <f t="shared" si="0"/>
        <v>687</v>
      </c>
      <c r="K11" s="60">
        <f t="shared" si="1"/>
        <v>624</v>
      </c>
      <c r="L11" s="60">
        <v>367</v>
      </c>
      <c r="M11" s="60">
        <v>320</v>
      </c>
    </row>
    <row r="12" spans="1:13" ht="26.25" x14ac:dyDescent="0.4">
      <c r="A12" s="58" t="s">
        <v>90</v>
      </c>
      <c r="B12" s="59"/>
      <c r="C12" s="60">
        <v>18</v>
      </c>
      <c r="D12" s="60"/>
      <c r="E12" s="60"/>
      <c r="F12" s="60">
        <v>690</v>
      </c>
      <c r="G12" s="60">
        <v>16</v>
      </c>
      <c r="H12" s="60">
        <v>17</v>
      </c>
      <c r="I12" s="60">
        <v>0</v>
      </c>
      <c r="J12" s="60">
        <f t="shared" si="0"/>
        <v>741</v>
      </c>
      <c r="K12" s="60">
        <f t="shared" si="1"/>
        <v>708</v>
      </c>
      <c r="L12" s="60">
        <v>367</v>
      </c>
      <c r="M12" s="60">
        <v>374</v>
      </c>
    </row>
    <row r="13" spans="1:13" x14ac:dyDescent="0.25">
      <c r="A13" s="78" t="s">
        <v>95</v>
      </c>
      <c r="B13" s="79"/>
      <c r="C13" s="3">
        <f>SUM(C3:C12)</f>
        <v>118</v>
      </c>
      <c r="D13" s="3"/>
      <c r="E13" s="3"/>
      <c r="F13" s="3">
        <f t="shared" ref="F13:M13" si="2">SUM(F3:F12)</f>
        <v>4602</v>
      </c>
      <c r="G13" s="3">
        <f t="shared" si="2"/>
        <v>98</v>
      </c>
      <c r="H13" s="3">
        <f t="shared" si="2"/>
        <v>168</v>
      </c>
      <c r="I13" s="3">
        <f t="shared" si="2"/>
        <v>0</v>
      </c>
      <c r="J13" s="13">
        <f t="shared" si="2"/>
        <v>4986</v>
      </c>
      <c r="K13" s="52">
        <f t="shared" si="2"/>
        <v>4720</v>
      </c>
      <c r="L13" s="3">
        <f t="shared" si="2"/>
        <v>2591</v>
      </c>
      <c r="M13" s="3">
        <f t="shared" si="2"/>
        <v>2395</v>
      </c>
    </row>
    <row r="14" spans="1:13" ht="54.75" customHeight="1" x14ac:dyDescent="0.25">
      <c r="J14" s="11" t="s">
        <v>101</v>
      </c>
      <c r="K14" s="45"/>
    </row>
    <row r="15" spans="1:13" x14ac:dyDescent="0.25">
      <c r="A15" s="94" t="s">
        <v>7</v>
      </c>
      <c r="B15" s="94"/>
    </row>
    <row r="16" spans="1:13" x14ac:dyDescent="0.25">
      <c r="A16" s="76">
        <f>M13+L13</f>
        <v>4986</v>
      </c>
      <c r="B16" s="77"/>
    </row>
    <row r="17" spans="1:2" ht="23.25" customHeight="1" x14ac:dyDescent="0.25">
      <c r="A17" s="78"/>
      <c r="B17" s="79"/>
    </row>
  </sheetData>
  <mergeCells count="7">
    <mergeCell ref="A1:M1"/>
    <mergeCell ref="A17:B17"/>
    <mergeCell ref="A2:B2"/>
    <mergeCell ref="C3:E3"/>
    <mergeCell ref="A13:B13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CAMERA.</vt:lpstr>
      <vt:lpstr>TOTALI</vt:lpstr>
      <vt:lpstr>Foglio2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PC_15</cp:lastModifiedBy>
  <cp:lastPrinted>2022-09-26T01:57:58Z</cp:lastPrinted>
  <dcterms:created xsi:type="dcterms:W3CDTF">2017-08-02T14:21:54Z</dcterms:created>
  <dcterms:modified xsi:type="dcterms:W3CDTF">2022-09-28T07:28:41Z</dcterms:modified>
</cp:coreProperties>
</file>